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gonzalez_externo\Downloads\"/>
    </mc:Choice>
  </mc:AlternateContent>
  <bookViews>
    <workbookView xWindow="0" yWindow="0" windowWidth="20490" windowHeight="7905"/>
  </bookViews>
  <sheets>
    <sheet name="APU.26.10.21" sheetId="1" r:id="rId1"/>
  </sheets>
  <definedNames>
    <definedName name="_xlnm.Print_Area" localSheetId="0">APU.26.10.21!$A$3:$F$48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31" i="1"/>
  <c r="D24" i="1"/>
  <c r="F24" i="1" s="1"/>
  <c r="D25" i="1"/>
  <c r="F25" i="1" s="1"/>
  <c r="D23" i="1"/>
  <c r="D16" i="1"/>
  <c r="F16" i="1" s="1"/>
  <c r="E33" i="1"/>
  <c r="E31" i="1"/>
  <c r="E32" i="1"/>
  <c r="B9" i="1"/>
  <c r="F33" i="1" l="1"/>
  <c r="F17" i="1"/>
  <c r="F18" i="1"/>
  <c r="F26" i="1"/>
  <c r="F38" i="1"/>
  <c r="F39" i="1"/>
  <c r="F23" i="1" l="1"/>
  <c r="F27" i="1" s="1"/>
  <c r="F19" i="1" s="1"/>
  <c r="F40" i="1"/>
  <c r="F31" i="1"/>
  <c r="F32" i="1" l="1"/>
  <c r="F34" i="1" s="1"/>
  <c r="F42" i="1" s="1"/>
  <c r="F43" i="1" l="1"/>
  <c r="F44" i="1" s="1"/>
  <c r="F45" i="1" l="1"/>
  <c r="F46" i="1" s="1"/>
</calcChain>
</file>

<file path=xl/comments1.xml><?xml version="1.0" encoding="utf-8"?>
<comments xmlns="http://schemas.openxmlformats.org/spreadsheetml/2006/main">
  <authors>
    <author>GONZALO ANDRES ORELLANA ROMAN</author>
  </authors>
  <commentList>
    <comment ref="C16" authorId="0" shapeId="0">
      <text>
        <r>
          <rPr>
            <b/>
            <sz val="9"/>
            <color indexed="81"/>
            <rFont val="Tahoma"/>
            <charset val="1"/>
          </rPr>
          <t>Si no dispone de este valor se puede colocar el total como el 5% de la mano de obra (refrencial)</t>
        </r>
      </text>
    </comment>
    <comment ref="C23" authorId="0" shapeId="0">
      <text>
        <r>
          <rPr>
            <sz val="9"/>
            <color indexed="81"/>
            <rFont val="Tahoma"/>
            <charset val="1"/>
          </rPr>
          <t xml:space="preserve">Estos valores estan en la tabla salarial
</t>
        </r>
      </text>
    </comment>
    <comment ref="C24" authorId="0" shapeId="0">
      <text>
        <r>
          <rPr>
            <sz val="9"/>
            <color indexed="81"/>
            <rFont val="Tahoma"/>
            <charset val="1"/>
          </rPr>
          <t xml:space="preserve">Estos valores estan en la tabla salarial
</t>
        </r>
      </text>
    </comment>
    <comment ref="C25" authorId="0" shapeId="0">
      <text>
        <r>
          <rPr>
            <sz val="9"/>
            <color indexed="81"/>
            <rFont val="Tahoma"/>
            <charset val="1"/>
          </rPr>
          <t xml:space="preserve">Estos valores estan en la tabla salarial
</t>
        </r>
      </text>
    </comment>
    <comment ref="D31" authorId="0" shapeId="0">
      <text>
        <r>
          <rPr>
            <b/>
            <sz val="9"/>
            <color indexed="81"/>
            <rFont val="Tahoma"/>
            <charset val="1"/>
          </rPr>
          <t xml:space="preserve">Se coloca un 10% adicional de material por despedicio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Se coloca el precio de la arena por m3 sin IVA y se divide para 1000 para que sea en litros.
Ejemplo: $23/1000</t>
        </r>
      </text>
    </comment>
    <comment ref="D32" authorId="0" shapeId="0">
      <text>
        <r>
          <rPr>
            <b/>
            <sz val="9"/>
            <color indexed="81"/>
            <rFont val="Tahoma"/>
            <charset val="1"/>
          </rPr>
          <t xml:space="preserve">Se coloca un 10% adicional de material por despedicio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Tahoma"/>
            <charset val="1"/>
          </rPr>
          <t>Se divide el precio del cemento sin IVA para el peso del cemento en Kg.
Ejemplo: $6.60/45</t>
        </r>
      </text>
    </comment>
    <comment ref="D33" authorId="0" shapeId="0">
      <text>
        <r>
          <rPr>
            <b/>
            <sz val="9"/>
            <color indexed="81"/>
            <rFont val="Tahoma"/>
            <charset val="1"/>
          </rPr>
          <t xml:space="preserve">Se coloca un 10% adicional de material por despedicio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3" authorId="0" shapeId="0">
      <text>
        <r>
          <rPr>
            <b/>
            <sz val="9"/>
            <color indexed="81"/>
            <rFont val="Tahoma"/>
            <charset val="1"/>
          </rPr>
          <t>Se coloca el precio del agua por m3 sin IVA y se divide para 1000 para que sea en litros.
Ejemplo: $0.50/1000</t>
        </r>
      </text>
    </comment>
    <comment ref="E43" authorId="0" shapeId="0">
      <text>
        <r>
          <rPr>
            <sz val="9"/>
            <color indexed="81"/>
            <rFont val="Tahoma"/>
            <charset val="1"/>
          </rPr>
          <t xml:space="preserve">Este valor es la utilidad del rubro (trabajo)
</t>
        </r>
      </text>
    </comment>
    <comment ref="E45" authorId="0" shapeId="0">
      <text>
        <r>
          <rPr>
            <sz val="9"/>
            <color indexed="81"/>
            <rFont val="Tahoma"/>
            <charset val="1"/>
          </rPr>
          <t xml:space="preserve">Este valor es la utilidad del rubro (trabajo)
</t>
        </r>
      </text>
    </comment>
  </commentList>
</comments>
</file>

<file path=xl/sharedStrings.xml><?xml version="1.0" encoding="utf-8"?>
<sst xmlns="http://schemas.openxmlformats.org/spreadsheetml/2006/main" count="61" uniqueCount="50">
  <si>
    <t>RUBRO:</t>
  </si>
  <si>
    <t>EQUIPOS</t>
  </si>
  <si>
    <t>DESCRIPCION</t>
  </si>
  <si>
    <t>CANTIDAD (A)</t>
  </si>
  <si>
    <t>RENDIMIENTO (R )</t>
  </si>
  <si>
    <t>HOJA:</t>
  </si>
  <si>
    <t>UNIDAD:</t>
  </si>
  <si>
    <t>MANO DE OBRA</t>
  </si>
  <si>
    <t>UNIDAD</t>
  </si>
  <si>
    <t>MATERIALES</t>
  </si>
  <si>
    <t>SUBTOTAL M</t>
  </si>
  <si>
    <t>SUBTOTAL N</t>
  </si>
  <si>
    <t>SUBTOTAL O</t>
  </si>
  <si>
    <t>SUBTOTAL P</t>
  </si>
  <si>
    <t>TOTAL COSTO DIRECTO (M+N+O+P)</t>
  </si>
  <si>
    <t>INDIRECTOS (%)</t>
  </si>
  <si>
    <t>COSTO TOTAL DEL RUBRO</t>
  </si>
  <si>
    <t>TRANSPORTE</t>
  </si>
  <si>
    <t>PROYECTO:</t>
  </si>
  <si>
    <t>UBICACIÓN:</t>
  </si>
  <si>
    <t>FECHA:</t>
  </si>
  <si>
    <t>DETALLE:</t>
  </si>
  <si>
    <t>JORNAL/HR (B)</t>
  </si>
  <si>
    <t>COSTO HORA (C=AxB)</t>
  </si>
  <si>
    <t>COSTO (D=CxR)</t>
  </si>
  <si>
    <t>COSTO (C=AxB)</t>
  </si>
  <si>
    <t>P. UNITARIO (B)</t>
  </si>
  <si>
    <t>Revisión: 1</t>
  </si>
  <si>
    <t>ANALISIS DE PRECIOS UNITARIOS</t>
  </si>
  <si>
    <t>Herramienta menor 5% de M.O.</t>
  </si>
  <si>
    <t>Cemento Master Atenas</t>
  </si>
  <si>
    <t>Petreos, arena fina (Incluye transporte)</t>
  </si>
  <si>
    <t>CANTIDAD           (A)</t>
  </si>
  <si>
    <t>TARIFA               (B)</t>
  </si>
  <si>
    <t>Codigo:</t>
  </si>
  <si>
    <t>Mortero de Enlucido</t>
  </si>
  <si>
    <t xml:space="preserve">Prepraración mortero relación 1:3 a mano </t>
  </si>
  <si>
    <t xml:space="preserve">1 DE 1 </t>
  </si>
  <si>
    <t>m2</t>
  </si>
  <si>
    <t>Agua</t>
  </si>
  <si>
    <t>Kg</t>
  </si>
  <si>
    <t>Litros</t>
  </si>
  <si>
    <t>PRECIO      (B)</t>
  </si>
  <si>
    <t>Peón</t>
  </si>
  <si>
    <t>Albañil</t>
  </si>
  <si>
    <t>Técnico obras civiles</t>
  </si>
  <si>
    <t>SOLO INGRESAR LA INFORMACION EN LOS CUADROS RESALTADOS CON AMARILLO</t>
  </si>
  <si>
    <t>IVA</t>
  </si>
  <si>
    <t>SUBTOTAL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</si>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</sst>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2C0A]\ * #,##0.00_-;\-[$$-2C0A]\ * #,##0.00_-;_-[$$-2C0A]\ * &quot;-&quot;??_-;_-@_-"/>
    <numFmt numFmtId="165" formatCode="0\ &quot;Kg&quot;"/>
    <numFmt numFmtId="166" formatCode="[$-580A]mmmm&quot;, &quot;yyyy;@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3" fillId="3" borderId="0" xfId="0" applyFont="1" applyFill="1" applyAlignment="1"/>
    <xf numFmtId="0" fontId="2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0" xfId="0" applyFont="1" applyBorder="1"/>
    <xf numFmtId="14" fontId="2" fillId="0" borderId="0" xfId="0" applyNumberFormat="1" applyFont="1" applyBorder="1"/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5" fillId="0" borderId="6" xfId="0" applyFont="1" applyBorder="1"/>
    <xf numFmtId="164" fontId="2" fillId="4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6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8"/>
  <sheetViews>
    <sheetView tabSelected="1" view="pageBreakPreview" zoomScaleNormal="100" zoomScaleSheetLayoutView="100" workbookViewId="0">
      <selection activeCell="H30" sqref="H30"/>
    </sheetView>
  </sheetViews>
  <sheetFormatPr baseColWidth="10" defaultColWidth="10.85546875" defaultRowHeight="12.75" x14ac:dyDescent="0.2"/>
  <cols>
    <col min="1" max="1" width="26.7109375" style="1" bestFit="1" customWidth="1"/>
    <col min="2" max="3" width="11" style="1" bestFit="1" customWidth="1"/>
    <col min="4" max="4" width="13.140625" style="1" customWidth="1"/>
    <col min="5" max="5" width="13.85546875" style="1" customWidth="1"/>
    <col min="6" max="6" width="8.5703125" style="1" bestFit="1" customWidth="1"/>
    <col min="7" max="16384" width="10.85546875" style="1"/>
  </cols>
  <sheetData>
    <row r="1" spans="1:6" x14ac:dyDescent="0.2">
      <c r="A1" s="27" t="s">
        <v>46</v>
      </c>
    </row>
    <row r="3" spans="1:6" s="11" customFormat="1" ht="13.5" customHeight="1" x14ac:dyDescent="0.2">
      <c r="A3" s="42" t="s">
        <v>28</v>
      </c>
      <c r="B3" s="43"/>
      <c r="C3" s="43"/>
      <c r="D3" s="44"/>
      <c r="E3" s="30" t="s">
        <v>34</v>
      </c>
      <c r="F3" s="31"/>
    </row>
    <row r="4" spans="1:6" s="11" customFormat="1" ht="13.5" customHeight="1" x14ac:dyDescent="0.2">
      <c r="A4" s="45"/>
      <c r="B4" s="46"/>
      <c r="C4" s="46"/>
      <c r="D4" s="47"/>
      <c r="E4" s="32" t="s">
        <v>49</v>
      </c>
      <c r="F4" s="33"/>
    </row>
    <row r="5" spans="1:6" s="11" customFormat="1" ht="13.5" customHeight="1" x14ac:dyDescent="0.2">
      <c r="A5" s="48"/>
      <c r="B5" s="49"/>
      <c r="C5" s="49"/>
      <c r="D5" s="50"/>
      <c r="E5" s="34" t="s">
        <v>27</v>
      </c>
      <c r="F5" s="35"/>
    </row>
    <row r="6" spans="1:6" x14ac:dyDescent="0.2">
      <c r="A6" s="13"/>
      <c r="B6" s="12"/>
      <c r="C6" s="12"/>
      <c r="D6" s="12"/>
      <c r="E6" s="12"/>
      <c r="F6" s="14"/>
    </row>
    <row r="7" spans="1:6" x14ac:dyDescent="0.2">
      <c r="A7" s="15" t="s">
        <v>18</v>
      </c>
      <c r="B7" s="41"/>
      <c r="C7" s="41"/>
      <c r="D7" s="41"/>
      <c r="E7" s="41"/>
      <c r="F7" s="14"/>
    </row>
    <row r="8" spans="1:6" x14ac:dyDescent="0.2">
      <c r="A8" s="15" t="s">
        <v>19</v>
      </c>
      <c r="B8" s="41"/>
      <c r="C8" s="41"/>
      <c r="D8" s="41"/>
      <c r="E8" s="41"/>
      <c r="F8" s="14"/>
    </row>
    <row r="9" spans="1:6" x14ac:dyDescent="0.2">
      <c r="A9" s="15" t="s">
        <v>20</v>
      </c>
      <c r="B9" s="36">
        <f ca="1">TODAY()</f>
        <v>45225</v>
      </c>
      <c r="C9" s="36"/>
      <c r="D9" s="36"/>
      <c r="E9" s="12"/>
      <c r="F9" s="14"/>
    </row>
    <row r="10" spans="1:6" x14ac:dyDescent="0.2">
      <c r="A10" s="15"/>
      <c r="B10" s="17"/>
      <c r="C10" s="12"/>
      <c r="D10" s="12"/>
      <c r="E10" s="16"/>
      <c r="F10" s="14"/>
    </row>
    <row r="11" spans="1:6" x14ac:dyDescent="0.2">
      <c r="A11" s="15" t="s">
        <v>0</v>
      </c>
      <c r="B11" s="37" t="s">
        <v>35</v>
      </c>
      <c r="C11" s="37"/>
      <c r="D11" s="37"/>
      <c r="E11" s="16" t="s">
        <v>5</v>
      </c>
      <c r="F11" s="18" t="s">
        <v>37</v>
      </c>
    </row>
    <row r="12" spans="1:6" x14ac:dyDescent="0.2">
      <c r="A12" s="15" t="s">
        <v>21</v>
      </c>
      <c r="B12" s="37" t="s">
        <v>36</v>
      </c>
      <c r="C12" s="37"/>
      <c r="D12" s="37"/>
      <c r="E12" s="16" t="s">
        <v>6</v>
      </c>
      <c r="F12" s="19" t="s">
        <v>38</v>
      </c>
    </row>
    <row r="13" spans="1:6" x14ac:dyDescent="0.2">
      <c r="A13" s="13"/>
      <c r="B13" s="12"/>
      <c r="C13" s="12"/>
      <c r="D13" s="12"/>
      <c r="E13" s="12"/>
      <c r="F13" s="14"/>
    </row>
    <row r="14" spans="1:6" x14ac:dyDescent="0.2">
      <c r="A14" s="38" t="s">
        <v>1</v>
      </c>
      <c r="B14" s="39"/>
      <c r="C14" s="39"/>
      <c r="D14" s="39"/>
      <c r="E14" s="39"/>
      <c r="F14" s="40"/>
    </row>
    <row r="15" spans="1:6" s="3" customFormat="1" ht="38.25" x14ac:dyDescent="0.25">
      <c r="A15" s="2" t="s">
        <v>2</v>
      </c>
      <c r="B15" s="2" t="s">
        <v>3</v>
      </c>
      <c r="C15" s="2" t="s">
        <v>42</v>
      </c>
      <c r="D15" s="2" t="s">
        <v>23</v>
      </c>
      <c r="E15" s="2" t="s">
        <v>4</v>
      </c>
      <c r="F15" s="2" t="s">
        <v>24</v>
      </c>
    </row>
    <row r="16" spans="1:6" x14ac:dyDescent="0.2">
      <c r="A16" s="4" t="s">
        <v>29</v>
      </c>
      <c r="B16" s="9">
        <v>1</v>
      </c>
      <c r="C16" s="24">
        <v>0.4</v>
      </c>
      <c r="D16" s="6">
        <f>B16*C16</f>
        <v>0.4</v>
      </c>
      <c r="E16" s="25">
        <v>0.8</v>
      </c>
      <c r="F16" s="6">
        <f>D16*E16</f>
        <v>0.32000000000000006</v>
      </c>
    </row>
    <row r="17" spans="1:6" x14ac:dyDescent="0.2">
      <c r="A17" s="4"/>
      <c r="B17" s="9"/>
      <c r="C17" s="6"/>
      <c r="D17" s="6"/>
      <c r="E17" s="9"/>
      <c r="F17" s="6">
        <f>E17*D17</f>
        <v>0</v>
      </c>
    </row>
    <row r="18" spans="1:6" x14ac:dyDescent="0.2">
      <c r="A18" s="4"/>
      <c r="B18" s="9"/>
      <c r="C18" s="6"/>
      <c r="D18" s="6"/>
      <c r="E18" s="9"/>
      <c r="F18" s="6">
        <f>E18*D18</f>
        <v>0</v>
      </c>
    </row>
    <row r="19" spans="1:6" x14ac:dyDescent="0.2">
      <c r="A19" s="7" t="s">
        <v>10</v>
      </c>
      <c r="B19" s="7"/>
      <c r="C19" s="7"/>
      <c r="D19" s="7"/>
      <c r="E19" s="7"/>
      <c r="F19" s="8">
        <f>SUM(F16:F18)</f>
        <v>0.32000000000000006</v>
      </c>
    </row>
    <row r="20" spans="1:6" x14ac:dyDescent="0.2">
      <c r="A20" s="13"/>
      <c r="B20" s="12"/>
      <c r="C20" s="12"/>
      <c r="D20" s="12"/>
      <c r="E20" s="12"/>
      <c r="F20" s="14"/>
    </row>
    <row r="21" spans="1:6" x14ac:dyDescent="0.2">
      <c r="A21" s="38" t="s">
        <v>7</v>
      </c>
      <c r="B21" s="39"/>
      <c r="C21" s="39"/>
      <c r="D21" s="39"/>
      <c r="E21" s="39"/>
      <c r="F21" s="40"/>
    </row>
    <row r="22" spans="1:6" ht="38.25" x14ac:dyDescent="0.2">
      <c r="A22" s="2" t="s">
        <v>2</v>
      </c>
      <c r="B22" s="2" t="s">
        <v>3</v>
      </c>
      <c r="C22" s="2" t="s">
        <v>22</v>
      </c>
      <c r="D22" s="2" t="s">
        <v>23</v>
      </c>
      <c r="E22" s="2" t="s">
        <v>4</v>
      </c>
      <c r="F22" s="2" t="s">
        <v>24</v>
      </c>
    </row>
    <row r="23" spans="1:6" x14ac:dyDescent="0.2">
      <c r="A23" s="4" t="s">
        <v>43</v>
      </c>
      <c r="B23" s="9">
        <v>1</v>
      </c>
      <c r="C23" s="24">
        <v>4.05</v>
      </c>
      <c r="D23" s="6">
        <f>C23*B23</f>
        <v>4.05</v>
      </c>
      <c r="E23" s="25">
        <v>0.8</v>
      </c>
      <c r="F23" s="6">
        <f>E23*D23</f>
        <v>3.24</v>
      </c>
    </row>
    <row r="24" spans="1:6" x14ac:dyDescent="0.2">
      <c r="A24" s="4" t="s">
        <v>44</v>
      </c>
      <c r="B24" s="9">
        <v>1</v>
      </c>
      <c r="C24" s="24">
        <v>4.0999999999999996</v>
      </c>
      <c r="D24" s="6">
        <f t="shared" ref="D24:D25" si="0">C24*B24</f>
        <v>4.0999999999999996</v>
      </c>
      <c r="E24" s="25">
        <v>0.8</v>
      </c>
      <c r="F24" s="6">
        <f>E24*D24</f>
        <v>3.28</v>
      </c>
    </row>
    <row r="25" spans="1:6" x14ac:dyDescent="0.2">
      <c r="A25" s="4" t="s">
        <v>45</v>
      </c>
      <c r="B25" s="9">
        <v>1</v>
      </c>
      <c r="C25" s="24">
        <v>4.33</v>
      </c>
      <c r="D25" s="6">
        <f t="shared" si="0"/>
        <v>4.33</v>
      </c>
      <c r="E25" s="25">
        <v>0.16</v>
      </c>
      <c r="F25" s="6">
        <f>E25*D25</f>
        <v>0.69279999999999997</v>
      </c>
    </row>
    <row r="26" spans="1:6" x14ac:dyDescent="0.2">
      <c r="A26" s="4"/>
      <c r="B26" s="9"/>
      <c r="C26" s="6"/>
      <c r="D26" s="6"/>
      <c r="E26" s="9"/>
      <c r="F26" s="6">
        <f>E26*D26</f>
        <v>0</v>
      </c>
    </row>
    <row r="27" spans="1:6" x14ac:dyDescent="0.2">
      <c r="A27" s="7" t="s">
        <v>11</v>
      </c>
      <c r="B27" s="7"/>
      <c r="C27" s="7"/>
      <c r="D27" s="7"/>
      <c r="E27" s="7"/>
      <c r="F27" s="8">
        <f>SUM(F23:F26)</f>
        <v>7.2127999999999997</v>
      </c>
    </row>
    <row r="28" spans="1:6" x14ac:dyDescent="0.2">
      <c r="A28" s="13"/>
      <c r="B28" s="12"/>
      <c r="C28" s="12"/>
      <c r="D28" s="12"/>
      <c r="E28" s="12"/>
      <c r="F28" s="14"/>
    </row>
    <row r="29" spans="1:6" x14ac:dyDescent="0.2">
      <c r="A29" s="38" t="s">
        <v>9</v>
      </c>
      <c r="B29" s="39"/>
      <c r="C29" s="39"/>
      <c r="D29" s="39"/>
      <c r="E29" s="39"/>
      <c r="F29" s="40"/>
    </row>
    <row r="30" spans="1:6" ht="25.5" x14ac:dyDescent="0.2">
      <c r="A30" s="28" t="s">
        <v>2</v>
      </c>
      <c r="B30" s="29"/>
      <c r="C30" s="2" t="s">
        <v>8</v>
      </c>
      <c r="D30" s="2" t="s">
        <v>32</v>
      </c>
      <c r="E30" s="2" t="s">
        <v>26</v>
      </c>
      <c r="F30" s="2" t="s">
        <v>25</v>
      </c>
    </row>
    <row r="31" spans="1:6" x14ac:dyDescent="0.2">
      <c r="A31" s="51" t="s">
        <v>31</v>
      </c>
      <c r="B31" s="52"/>
      <c r="C31" s="5" t="s">
        <v>41</v>
      </c>
      <c r="D31" s="25">
        <f>20*1.1</f>
        <v>22</v>
      </c>
      <c r="E31" s="24">
        <f>23/1000</f>
        <v>2.3E-2</v>
      </c>
      <c r="F31" s="6">
        <f>D31*E31</f>
        <v>0.50600000000000001</v>
      </c>
    </row>
    <row r="32" spans="1:6" x14ac:dyDescent="0.2">
      <c r="A32" s="51" t="s">
        <v>30</v>
      </c>
      <c r="B32" s="52"/>
      <c r="C32" s="5" t="s">
        <v>40</v>
      </c>
      <c r="D32" s="25">
        <f>7.4*1.1</f>
        <v>8.14</v>
      </c>
      <c r="E32" s="24">
        <f>6.6/45</f>
        <v>0.14666666666666667</v>
      </c>
      <c r="F32" s="6">
        <f>D32*E32</f>
        <v>1.1938666666666669</v>
      </c>
    </row>
    <row r="33" spans="1:6" x14ac:dyDescent="0.2">
      <c r="A33" s="51" t="s">
        <v>39</v>
      </c>
      <c r="B33" s="52"/>
      <c r="C33" s="5" t="s">
        <v>41</v>
      </c>
      <c r="D33" s="25">
        <f>4*1.1</f>
        <v>4.4000000000000004</v>
      </c>
      <c r="E33" s="24">
        <f>0.5/1000</f>
        <v>5.0000000000000001E-4</v>
      </c>
      <c r="F33" s="6">
        <f>D33*E33</f>
        <v>2.2000000000000001E-3</v>
      </c>
    </row>
    <row r="34" spans="1:6" x14ac:dyDescent="0.2">
      <c r="A34" s="38" t="s">
        <v>12</v>
      </c>
      <c r="B34" s="40"/>
      <c r="C34" s="7"/>
      <c r="D34" s="7"/>
      <c r="E34" s="7"/>
      <c r="F34" s="8">
        <f>SUM(F31:F33)</f>
        <v>1.7020666666666668</v>
      </c>
    </row>
    <row r="35" spans="1:6" x14ac:dyDescent="0.2">
      <c r="A35" s="13"/>
      <c r="B35" s="12"/>
      <c r="C35" s="12"/>
      <c r="D35" s="12"/>
      <c r="E35" s="12"/>
      <c r="F35" s="14"/>
    </row>
    <row r="36" spans="1:6" x14ac:dyDescent="0.2">
      <c r="A36" s="38" t="s">
        <v>17</v>
      </c>
      <c r="B36" s="39"/>
      <c r="C36" s="39"/>
      <c r="D36" s="39"/>
      <c r="E36" s="39"/>
      <c r="F36" s="40"/>
    </row>
    <row r="37" spans="1:6" ht="25.5" x14ac:dyDescent="0.2">
      <c r="A37" s="28" t="s">
        <v>2</v>
      </c>
      <c r="B37" s="29"/>
      <c r="C37" s="2" t="s">
        <v>8</v>
      </c>
      <c r="D37" s="2" t="s">
        <v>32</v>
      </c>
      <c r="E37" s="2" t="s">
        <v>33</v>
      </c>
      <c r="F37" s="2" t="s">
        <v>25</v>
      </c>
    </row>
    <row r="38" spans="1:6" x14ac:dyDescent="0.2">
      <c r="A38" s="51"/>
      <c r="B38" s="52"/>
      <c r="C38" s="5"/>
      <c r="D38" s="9"/>
      <c r="E38" s="6"/>
      <c r="F38" s="6">
        <f>D38*E38</f>
        <v>0</v>
      </c>
    </row>
    <row r="39" spans="1:6" x14ac:dyDescent="0.2">
      <c r="A39" s="51"/>
      <c r="B39" s="52"/>
      <c r="C39" s="5"/>
      <c r="D39" s="9"/>
      <c r="E39" s="6"/>
      <c r="F39" s="6">
        <f>D39*E39</f>
        <v>0</v>
      </c>
    </row>
    <row r="40" spans="1:6" x14ac:dyDescent="0.2">
      <c r="A40" s="38" t="s">
        <v>13</v>
      </c>
      <c r="B40" s="40"/>
      <c r="C40" s="7"/>
      <c r="D40" s="7"/>
      <c r="E40" s="7"/>
      <c r="F40" s="8">
        <f>SUM(F38:F39)</f>
        <v>0</v>
      </c>
    </row>
    <row r="41" spans="1:6" x14ac:dyDescent="0.2">
      <c r="A41" s="13"/>
      <c r="B41" s="12"/>
      <c r="C41" s="12"/>
      <c r="D41" s="12"/>
      <c r="E41" s="12"/>
      <c r="F41" s="14"/>
    </row>
    <row r="42" spans="1:6" x14ac:dyDescent="0.2">
      <c r="A42" s="13"/>
      <c r="B42" s="53" t="s">
        <v>14</v>
      </c>
      <c r="C42" s="53"/>
      <c r="D42" s="53"/>
      <c r="E42" s="53"/>
      <c r="F42" s="10">
        <f>F19+F27+F34+F40</f>
        <v>9.234866666666667</v>
      </c>
    </row>
    <row r="43" spans="1:6" x14ac:dyDescent="0.2">
      <c r="A43" s="13"/>
      <c r="B43" s="53" t="s">
        <v>15</v>
      </c>
      <c r="C43" s="53"/>
      <c r="D43" s="53"/>
      <c r="E43" s="26">
        <v>0.2</v>
      </c>
      <c r="F43" s="10">
        <f>F42*E43</f>
        <v>1.8469733333333336</v>
      </c>
    </row>
    <row r="44" spans="1:6" x14ac:dyDescent="0.2">
      <c r="A44" s="13"/>
      <c r="B44" s="53" t="s">
        <v>48</v>
      </c>
      <c r="C44" s="53"/>
      <c r="D44" s="53"/>
      <c r="E44" s="53"/>
      <c r="F44" s="10">
        <f>SUM(F42:F43)</f>
        <v>11.08184</v>
      </c>
    </row>
    <row r="45" spans="1:6" x14ac:dyDescent="0.2">
      <c r="A45" s="13"/>
      <c r="B45" s="53" t="s">
        <v>47</v>
      </c>
      <c r="C45" s="53"/>
      <c r="D45" s="53"/>
      <c r="E45" s="26">
        <v>0.12</v>
      </c>
      <c r="F45" s="10">
        <f>F44*E45</f>
        <v>1.3298207999999998</v>
      </c>
    </row>
    <row r="46" spans="1:6" x14ac:dyDescent="0.2">
      <c r="A46" s="13"/>
      <c r="B46" s="53" t="s">
        <v>16</v>
      </c>
      <c r="C46" s="53"/>
      <c r="D46" s="53"/>
      <c r="E46" s="53"/>
      <c r="F46" s="10">
        <f>SUM(F44:F45)</f>
        <v>12.4116608</v>
      </c>
    </row>
    <row r="47" spans="1:6" s="22" customFormat="1" ht="11.25" x14ac:dyDescent="0.2">
      <c r="A47" s="23"/>
      <c r="B47" s="20"/>
      <c r="C47" s="20"/>
      <c r="D47" s="20"/>
      <c r="E47" s="20"/>
      <c r="F47" s="21"/>
    </row>
    <row r="48" spans="1:6" x14ac:dyDescent="0.2">
      <c r="A48" s="13"/>
      <c r="B48" s="12"/>
      <c r="C48" s="12"/>
      <c r="D48" s="54"/>
      <c r="E48" s="54"/>
      <c r="F48" s="14"/>
    </row>
  </sheetData>
  <mergeCells count="28">
    <mergeCell ref="B43:D43"/>
    <mergeCell ref="B44:E44"/>
    <mergeCell ref="D48:E48"/>
    <mergeCell ref="B45:D45"/>
    <mergeCell ref="B46:E46"/>
    <mergeCell ref="A37:B37"/>
    <mergeCell ref="A38:B38"/>
    <mergeCell ref="A39:B39"/>
    <mergeCell ref="A40:B40"/>
    <mergeCell ref="B42:E42"/>
    <mergeCell ref="A31:B31"/>
    <mergeCell ref="A32:B32"/>
    <mergeCell ref="A33:B33"/>
    <mergeCell ref="A34:B34"/>
    <mergeCell ref="A36:F36"/>
    <mergeCell ref="A30:B30"/>
    <mergeCell ref="E3:F3"/>
    <mergeCell ref="E4:F4"/>
    <mergeCell ref="E5:F5"/>
    <mergeCell ref="B9:D9"/>
    <mergeCell ref="B11:D11"/>
    <mergeCell ref="B12:D12"/>
    <mergeCell ref="A14:F14"/>
    <mergeCell ref="A21:F21"/>
    <mergeCell ref="A29:F29"/>
    <mergeCell ref="B7:E7"/>
    <mergeCell ref="B8:E8"/>
    <mergeCell ref="A3:D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APU.26.10.21</vt:lpstr>
      <vt:lpstr>APU.26.10.21!Área_de_impresión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ANDRES ORELLANA ROMAN</dc:creator>
  <cp:lastModifiedBy>ALEXANDER VINICIO GONZALEZ PACHECO</cp:lastModifiedBy>
  <cp:lastPrinted>2022-06-09T12:47:26Z</cp:lastPrinted>
  <dcterms:created xsi:type="dcterms:W3CDTF">2021-09-14T21:02:25Z</dcterms:created>
  <dcterms:modified xsi:type="dcterms:W3CDTF">2023-10-26T18:22:17Z</dcterms:modified>
</cp:coreProperties>
</file>